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weber\Documents\005_Investment\Finiko\Excel_Vorlagen\"/>
    </mc:Choice>
  </mc:AlternateContent>
  <bookViews>
    <workbookView xWindow="0" yWindow="0" windowWidth="28800" windowHeight="12435"/>
  </bookViews>
  <sheets>
    <sheet name="CTI_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D7" i="1"/>
  <c r="D14" i="1" l="1"/>
  <c r="E14" i="1" l="1"/>
  <c r="G14" i="1" s="1"/>
  <c r="F14" i="1" l="1"/>
  <c r="C15" i="1"/>
  <c r="H14" i="1"/>
  <c r="I14" i="1" l="1"/>
  <c r="D15" i="1"/>
  <c r="E15" i="1" l="1"/>
  <c r="G15" i="1" s="1"/>
  <c r="C16" i="1" l="1"/>
  <c r="H15" i="1"/>
  <c r="F15" i="1"/>
  <c r="D16" i="1" l="1"/>
  <c r="I15" i="1"/>
  <c r="E16" i="1" l="1"/>
  <c r="G16" i="1" s="1"/>
  <c r="F16" i="1" l="1"/>
  <c r="C17" i="1"/>
  <c r="H16" i="1"/>
  <c r="D17" i="1" l="1"/>
  <c r="I16" i="1"/>
  <c r="E17" i="1" l="1"/>
  <c r="G17" i="1" s="1"/>
  <c r="C18" i="1" l="1"/>
  <c r="H17" i="1"/>
  <c r="F17" i="1"/>
  <c r="D18" i="1" l="1"/>
  <c r="I17" i="1"/>
  <c r="E18" i="1" l="1"/>
  <c r="G18" i="1" s="1"/>
  <c r="F18" i="1" l="1"/>
  <c r="C19" i="1"/>
  <c r="D19" i="1" s="1"/>
  <c r="H18" i="1"/>
  <c r="E19" i="1" l="1"/>
  <c r="G19" i="1" s="1"/>
  <c r="I18" i="1"/>
  <c r="C20" i="1" l="1"/>
  <c r="H19" i="1"/>
  <c r="I19" i="1" s="1"/>
  <c r="F19" i="1"/>
  <c r="D20" i="1" l="1"/>
  <c r="E20" i="1" s="1"/>
  <c r="G20" i="1" s="1"/>
  <c r="F20" i="1" l="1"/>
  <c r="C21" i="1"/>
  <c r="H20" i="1"/>
  <c r="I20" i="1" s="1"/>
  <c r="D21" i="1" l="1"/>
  <c r="E21" i="1"/>
  <c r="G21" i="1" s="1"/>
  <c r="C22" i="1" l="1"/>
  <c r="H21" i="1"/>
  <c r="I21" i="1" s="1"/>
  <c r="F21" i="1"/>
  <c r="D22" i="1" l="1"/>
  <c r="E22" i="1"/>
  <c r="G22" i="1" s="1"/>
  <c r="F22" i="1" l="1"/>
  <c r="C23" i="1"/>
  <c r="H22" i="1"/>
  <c r="I22" i="1" s="1"/>
  <c r="D23" i="1" l="1"/>
  <c r="E23" i="1"/>
  <c r="G23" i="1" s="1"/>
  <c r="C24" i="1" l="1"/>
  <c r="H23" i="1"/>
  <c r="I23" i="1" s="1"/>
  <c r="F23" i="1"/>
  <c r="D24" i="1" l="1"/>
  <c r="E24" i="1" l="1"/>
  <c r="G24" i="1" s="1"/>
  <c r="F24" i="1" l="1"/>
  <c r="C25" i="1"/>
  <c r="H24" i="1"/>
  <c r="I24" i="1" s="1"/>
  <c r="D25" i="1" l="1"/>
  <c r="C26" i="1"/>
  <c r="D26" i="1" s="1"/>
  <c r="E25" i="1" l="1"/>
  <c r="G25" i="1" s="1"/>
  <c r="H25" i="1" s="1"/>
  <c r="F25" i="1" l="1"/>
  <c r="I25" i="1"/>
  <c r="H26" i="1"/>
</calcChain>
</file>

<file path=xl/sharedStrings.xml><?xml version="1.0" encoding="utf-8"?>
<sst xmlns="http://schemas.openxmlformats.org/spreadsheetml/2006/main" count="15" uniqueCount="15">
  <si>
    <t>Start Kapital</t>
  </si>
  <si>
    <t>monatlich % CFR</t>
  </si>
  <si>
    <t>monatlich % FNK</t>
  </si>
  <si>
    <t>FNK exchange rate</t>
  </si>
  <si>
    <r>
      <t>Minimum CTI2</t>
    </r>
    <r>
      <rPr>
        <sz val="10"/>
        <color indexed="8"/>
        <rFont val="Calibri"/>
        <family val="2"/>
      </rPr>
      <t>*</t>
    </r>
  </si>
  <si>
    <t>* 1 CTI = 1000 CFR</t>
  </si>
  <si>
    <t>Monatsende</t>
  </si>
  <si>
    <t>Rendite</t>
  </si>
  <si>
    <t>CFR Balance</t>
  </si>
  <si>
    <t>INDEX 2 Compound</t>
  </si>
  <si>
    <t>New Balance</t>
  </si>
  <si>
    <t>Total Capital CTI2  Index</t>
  </si>
  <si>
    <t>FNK Gain</t>
  </si>
  <si>
    <t>FNK Balance</t>
  </si>
  <si>
    <t>Yearly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</si>
</sst>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 &quot;* #,##0&quot; &quot;;&quot; &quot;* &quot;-&quot;#,##0&quot; &quot;;&quot; &quot;* &quot;- &quot;"/>
    <numFmt numFmtId="165" formatCode="&quot; &quot;[$$-409]* #,##0.00&quot; &quot;;&quot; &quot;[$$-409]* &quot;-&quot;#,##0.00&quot; &quot;;&quot; &quot;[$$-409]* &quot;-&quot;??&quot; &quot;"/>
    <numFmt numFmtId="166" formatCode="&quot; &quot;* #,##0.00&quot; &quot;;&quot; &quot;* &quot;-&quot;#,##0.00&quot; &quot;;&quot; &quot;* &quot;- &quot;"/>
  </numFmts>
  <fonts count="10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</font>
    <font>
      <b/>
      <sz val="14"/>
      <color indexed="15"/>
      <name val="Calibri"/>
    </font>
    <font>
      <sz val="10"/>
      <color indexed="8"/>
      <name val="Calibri"/>
      <family val="2"/>
    </font>
    <font>
      <sz val="8"/>
      <color theme="0"/>
      <name val="Arial Nova"/>
    </font>
    <font>
      <sz val="11"/>
      <color indexed="12"/>
      <name val="Calibri"/>
    </font>
    <font>
      <b/>
      <sz val="14"/>
      <color indexed="8"/>
      <name val="Calibri"/>
      <family val="2"/>
    </font>
    <font>
      <b/>
      <sz val="14"/>
      <color indexed="8"/>
      <name val="Calibri"/>
    </font>
    <font>
      <b/>
      <sz val="11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366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13"/>
      </left>
      <right/>
      <top style="thin">
        <color indexed="13"/>
      </top>
      <bottom/>
      <diagonal/>
    </border>
    <border>
      <left/>
      <right/>
      <top style="thin">
        <color indexed="13"/>
      </top>
      <bottom/>
      <diagonal/>
    </border>
    <border>
      <left style="thin">
        <color indexed="13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/>
    <xf numFmtId="0" fontId="0" fillId="2" borderId="2" xfId="0" applyFont="1" applyFill="1" applyBorder="1" applyAlignment="1" applyProtection="1"/>
    <xf numFmtId="0" fontId="0" fillId="2" borderId="3" xfId="0" applyFont="1" applyFill="1" applyBorder="1" applyAlignment="1" applyProtection="1"/>
    <xf numFmtId="0" fontId="0" fillId="2" borderId="0" xfId="0" applyFont="1" applyFill="1" applyBorder="1" applyAlignment="1" applyProtection="1"/>
    <xf numFmtId="164" fontId="2" fillId="3" borderId="4" xfId="0" applyNumberFormat="1" applyFont="1" applyFill="1" applyBorder="1" applyAlignment="1" applyProtection="1">
      <alignment vertical="center"/>
      <protection locked="0"/>
    </xf>
    <xf numFmtId="0" fontId="0" fillId="2" borderId="5" xfId="0" applyFont="1" applyFill="1" applyBorder="1" applyAlignment="1" applyProtection="1"/>
    <xf numFmtId="49" fontId="3" fillId="2" borderId="6" xfId="0" applyNumberFormat="1" applyFont="1" applyFill="1" applyBorder="1" applyAlignment="1" applyProtection="1">
      <alignment vertical="center"/>
    </xf>
    <xf numFmtId="9" fontId="2" fillId="4" borderId="4" xfId="0" applyNumberFormat="1" applyFont="1" applyFill="1" applyBorder="1" applyAlignment="1" applyProtection="1">
      <alignment vertical="center"/>
      <protection locked="0"/>
    </xf>
    <xf numFmtId="0" fontId="0" fillId="2" borderId="6" xfId="0" applyFont="1" applyFill="1" applyBorder="1" applyAlignment="1" applyProtection="1"/>
    <xf numFmtId="165" fontId="2" fillId="2" borderId="6" xfId="0" applyNumberFormat="1" applyFont="1" applyFill="1" applyBorder="1" applyAlignment="1" applyProtection="1">
      <alignment vertical="center"/>
    </xf>
    <xf numFmtId="0" fontId="0" fillId="2" borderId="8" xfId="0" applyFont="1" applyFill="1" applyBorder="1" applyAlignment="1" applyProtection="1"/>
    <xf numFmtId="0" fontId="0" fillId="2" borderId="3" xfId="0" applyFont="1" applyFill="1" applyBorder="1" applyAlignment="1" applyProtection="1">
      <alignment horizontal="center" vertical="center"/>
    </xf>
    <xf numFmtId="0" fontId="0" fillId="2" borderId="6" xfId="0" applyFont="1" applyFill="1" applyBorder="1" applyAlignment="1" applyProtection="1">
      <alignment horizontal="center" vertical="center"/>
    </xf>
    <xf numFmtId="0" fontId="0" fillId="2" borderId="10" xfId="0" applyFont="1" applyFill="1" applyBorder="1" applyAlignment="1" applyProtection="1"/>
    <xf numFmtId="0" fontId="0" fillId="2" borderId="11" xfId="0" applyFont="1" applyFill="1" applyBorder="1" applyAlignment="1" applyProtection="1"/>
    <xf numFmtId="0" fontId="0" fillId="2" borderId="12" xfId="0" applyFont="1" applyFill="1" applyBorder="1" applyAlignment="1" applyProtection="1"/>
    <xf numFmtId="0" fontId="0" fillId="5" borderId="0" xfId="0" applyNumberFormat="1" applyFont="1" applyFill="1" applyAlignment="1" applyProtection="1"/>
    <xf numFmtId="49" fontId="9" fillId="7" borderId="9" xfId="0" applyNumberFormat="1" applyFont="1" applyFill="1" applyBorder="1" applyAlignment="1" applyProtection="1">
      <alignment horizontal="center" vertical="center" wrapText="1"/>
    </xf>
    <xf numFmtId="49" fontId="9" fillId="7" borderId="4" xfId="0" applyNumberFormat="1" applyFont="1" applyFill="1" applyBorder="1" applyAlignment="1" applyProtection="1">
      <alignment horizontal="center" vertical="center" wrapText="1"/>
    </xf>
    <xf numFmtId="0" fontId="0" fillId="6" borderId="4" xfId="0" applyNumberFormat="1" applyFont="1" applyFill="1" applyBorder="1" applyAlignment="1" applyProtection="1">
      <alignment horizontal="center"/>
    </xf>
    <xf numFmtId="49" fontId="7" fillId="6" borderId="4" xfId="0" applyNumberFormat="1" applyFont="1" applyFill="1" applyBorder="1" applyAlignment="1" applyProtection="1">
      <alignment horizontal="center" vertical="center"/>
    </xf>
    <xf numFmtId="164" fontId="0" fillId="0" borderId="4" xfId="0" applyNumberFormat="1" applyFont="1" applyFill="1" applyBorder="1" applyAlignment="1" applyProtection="1"/>
    <xf numFmtId="164" fontId="6" fillId="0" borderId="4" xfId="0" applyNumberFormat="1" applyFont="1" applyFill="1" applyBorder="1" applyAlignment="1" applyProtection="1"/>
    <xf numFmtId="164" fontId="8" fillId="0" borderId="4" xfId="0" applyNumberFormat="1" applyFont="1" applyFill="1" applyBorder="1" applyAlignment="1" applyProtection="1">
      <alignment vertical="center"/>
    </xf>
    <xf numFmtId="10" fontId="2" fillId="0" borderId="4" xfId="0" applyNumberFormat="1" applyFont="1" applyFill="1" applyBorder="1" applyAlignment="1" applyProtection="1">
      <alignment vertical="center"/>
    </xf>
    <xf numFmtId="166" fontId="0" fillId="6" borderId="4" xfId="0" applyNumberFormat="1" applyFont="1" applyFill="1" applyBorder="1" applyAlignment="1" applyProtection="1"/>
    <xf numFmtId="166" fontId="8" fillId="6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7" xfId="0" applyNumberFormat="1" applyFont="1" applyFill="1" applyBorder="1" applyAlignment="1" applyProtection="1">
      <alignment vertical="center"/>
    </xf>
    <xf numFmtId="165" fontId="2" fillId="4" borderId="4" xfId="0" applyNumberFormat="1" applyFont="1" applyFill="1" applyBorder="1" applyAlignment="1" applyProtection="1">
      <alignment vertical="center"/>
      <protection locked="0"/>
    </xf>
    <xf numFmtId="164" fontId="2" fillId="4" borderId="7" xfId="0" applyNumberFormat="1" applyFont="1" applyFill="1" applyBorder="1" applyAlignment="1" applyProtection="1">
      <alignment vertical="center"/>
    </xf>
    <xf numFmtId="0" fontId="5" fillId="2" borderId="0" xfId="0" applyNumberFormat="1" applyFont="1" applyFill="1" applyBorder="1" applyAlignment="1" applyProtection="1">
      <alignment vertical="center" wrapText="1"/>
    </xf>
    <xf numFmtId="0" fontId="5" fillId="2" borderId="0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wedi.info/finiko" TargetMode="External"/><Relationship Id="rId2" Type="http://schemas.openxmlformats.org/officeDocument/2006/relationships/hyperlink" Target="http://lifeopti.dk/finiko" TargetMode="External"/><Relationship Id="rId1" Type="http://schemas.openxmlformats.org/officeDocument/2006/relationships/hyperlink" Target="https://info.uniswap.org/token/0xb5fe099475d3030dde498c3bb6f3854f762a48ad" TargetMode="External"/><Relationship Id="rId5" Type="http://schemas.openxmlformats.org/officeDocument/2006/relationships/image" Target="../media/image1.png"/><Relationship Id="rId4" Type="http://schemas.openxmlformats.org/officeDocument/2006/relationships/hyperlink" Target="https://thefiniko.com/r/53829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70484</xdr:colOff>
      <xdr:row>8</xdr:row>
      <xdr:rowOff>7620</xdr:rowOff>
    </xdr:from>
    <xdr:to>
      <xdr:col>4</xdr:col>
      <xdr:colOff>581025</xdr:colOff>
      <xdr:row>9</xdr:row>
      <xdr:rowOff>15239</xdr:rowOff>
    </xdr:to>
    <xdr:grpSp>
      <xdr:nvGrp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GrpSpPr/>
      </xdr:nvGrpSpPr>
      <xdr:grpSpPr>
        <a:xfrm>
          <a:off x="3118484" y="1598295"/>
          <a:ext cx="1272541" cy="207644"/>
          <a:chOff x="0" y="0"/>
          <a:chExt cx="1437640" cy="205739"/>
        </a:xfrm>
      </xdr:grpSpPr>
      <xdr:sp macro="" textlink="">
        <xdr:nvSpPr>
          <xdr:cNvPr id="3" name="Shape 15">
            <a:extLst>
              <a:ext uri="{FF2B5EF4-FFF2-40B4-BE49-F238E27FC236}">
                <a16:creationId xmlns="" xmlns:a16="http://schemas.microsoft.com/office/drawing/2014/main" id="{00000000-0008-0000-0100-00000F000000}"/>
              </a:ext>
            </a:extLst>
          </xdr:cNvPr>
          <xdr:cNvSpPr/>
        </xdr:nvSpPr>
        <xdr:spPr>
          <a:xfrm>
            <a:off x="0" y="0"/>
            <a:ext cx="1437641" cy="205740"/>
          </a:xfrm>
          <a:prstGeom prst="roundRect">
            <a:avLst>
              <a:gd name="adj" fmla="val 16667"/>
            </a:avLst>
          </a:prstGeom>
          <a:gradFill flip="none" rotWithShape="1">
            <a:gsLst>
              <a:gs pos="0">
                <a:srgbClr val="002060"/>
              </a:gs>
              <a:gs pos="100000">
                <a:srgbClr val="0070C0"/>
              </a:gs>
            </a:gsLst>
            <a:path path="circle">
              <a:fillToRect l="62278" t="119636" r="37721" b="-19636"/>
            </a:path>
          </a:gradFill>
          <a:ln w="12700" cap="flat">
            <a:solidFill>
              <a:srgbClr val="32538F"/>
            </a:solidFill>
            <a:prstDash val="solid"/>
            <a:miter lim="8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4" name="Shape 16">
            <a:extLst>
              <a:ext uri="{FF2B5EF4-FFF2-40B4-BE49-F238E27FC236}">
                <a16:creationId xmlns=""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43063" y="3421"/>
            <a:ext cx="1351515" cy="198897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45719" tIns="45719" rIns="45719" bIns="45719" numCol="1" anchor="ctr">
            <a:no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cap="none" spc="0" baseline="0">
                <a:solidFill>
                  <a:srgbClr val="FFFFFF"/>
                </a:solidFill>
                <a:uFillTx/>
                <a:latin typeface="Calibri"/>
                <a:ea typeface="Calibri"/>
                <a:cs typeface="Calibri"/>
                <a:sym typeface="Calibri"/>
              </a:defRPr>
            </a:pPr>
            <a:r>
              <a:rPr lang="de-DE" sz="1100" b="0" i="0" u="none" strike="noStrike" cap="none" spc="0" baseline="0">
                <a:solidFill>
                  <a:srgbClr val="FFFFFF"/>
                </a:solidFill>
                <a:uFillTx/>
                <a:latin typeface="Calibri"/>
                <a:ea typeface="Calibri"/>
                <a:cs typeface="Calibri"/>
                <a:sym typeface="Calibri"/>
              </a:rPr>
              <a:t>CHECK FNK PREIS</a:t>
            </a:r>
            <a:endParaRPr sz="1100" b="0" i="0" u="none" strike="noStrike" cap="none" spc="0" baseline="0">
              <a:solidFill>
                <a:srgbClr val="FFFFFF"/>
              </a:solidFill>
              <a:uFillTx/>
              <a:latin typeface="Calibri"/>
              <a:ea typeface="Calibri"/>
              <a:cs typeface="Calibri"/>
              <a:sym typeface="Calibri"/>
            </a:endParaRPr>
          </a:p>
        </xdr:txBody>
      </xdr:sp>
    </xdr:grpSp>
    <xdr:clientData/>
  </xdr:twoCellAnchor>
  <xdr:twoCellAnchor>
    <xdr:from>
      <xdr:col>5</xdr:col>
      <xdr:colOff>219075</xdr:colOff>
      <xdr:row>6</xdr:row>
      <xdr:rowOff>28575</xdr:rowOff>
    </xdr:from>
    <xdr:to>
      <xdr:col>9</xdr:col>
      <xdr:colOff>236221</xdr:colOff>
      <xdr:row>8</xdr:row>
      <xdr:rowOff>194310</xdr:rowOff>
    </xdr:to>
    <xdr:grpSp>
      <xdr:nvGrpSpPr>
        <xdr:cNvPr id="5" name="Rektangel: afrundede hjørner 10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GrpSpPr/>
      </xdr:nvGrpSpPr>
      <xdr:grpSpPr>
        <a:xfrm>
          <a:off x="4791075" y="1181100"/>
          <a:ext cx="3198496" cy="603885"/>
          <a:chOff x="0" y="0"/>
          <a:chExt cx="2819400" cy="342899"/>
        </a:xfrm>
      </xdr:grpSpPr>
      <xdr:sp macro="" textlink="">
        <xdr:nvSpPr>
          <xdr:cNvPr id="6" name="Shape 6">
            <a:extLst>
              <a:ext uri="{FF2B5EF4-FFF2-40B4-BE49-F238E27FC236}">
                <a16:creationId xmlns="" xmlns:a16="http://schemas.microsoft.com/office/drawing/2014/main" id="{00000000-0008-0000-0100-000016000000}"/>
              </a:ext>
            </a:extLst>
          </xdr:cNvPr>
          <xdr:cNvSpPr/>
        </xdr:nvSpPr>
        <xdr:spPr>
          <a:xfrm>
            <a:off x="0" y="0"/>
            <a:ext cx="2819400" cy="342900"/>
          </a:xfrm>
          <a:prstGeom prst="roundRect">
            <a:avLst>
              <a:gd name="adj" fmla="val 16667"/>
            </a:avLst>
          </a:prstGeom>
          <a:gradFill flip="none" rotWithShape="1">
            <a:gsLst>
              <a:gs pos="0">
                <a:srgbClr val="000036"/>
              </a:gs>
              <a:gs pos="50000">
                <a:srgbClr val="00104B"/>
              </a:gs>
              <a:gs pos="100000">
                <a:srgbClr val="000036"/>
              </a:gs>
            </a:gsLst>
            <a:lin ang="0" scaled="0"/>
          </a:gradFill>
          <a:ln w="12700" cap="flat">
            <a:solidFill>
              <a:srgbClr val="FFFFFF"/>
            </a:solidFill>
            <a:prstDash val="solid"/>
            <a:miter lim="8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7" name="Shape 7">
            <a:hlinkClick xmlns:r="http://schemas.openxmlformats.org/officeDocument/2006/relationships" r:id="rId3"/>
            <a:extLst>
              <a:ext uri="{FF2B5EF4-FFF2-40B4-BE49-F238E27FC236}">
                <a16:creationId xmlns="" xmlns:a16="http://schemas.microsoft.com/office/drawing/2014/main" id="{00000000-0008-0000-0100-000017000000}"/>
              </a:ext>
            </a:extLst>
          </xdr:cNvPr>
          <xdr:cNvSpPr txBox="1"/>
        </xdr:nvSpPr>
        <xdr:spPr>
          <a:xfrm>
            <a:off x="49758" y="834"/>
            <a:ext cx="2719884" cy="341231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45719" tIns="45719" rIns="45719" bIns="45719" numCol="1" anchor="ctr">
            <a:no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0" i="0" u="none" strike="noStrike" cap="none" spc="0" baseline="0">
                <a:solidFill>
                  <a:srgbClr val="FFFFFF"/>
                </a:solidFill>
                <a:uFillTx/>
                <a:latin typeface="Arial Nova"/>
                <a:ea typeface="Arial Nova"/>
                <a:cs typeface="Arial Nova"/>
                <a:sym typeface="Arial Nova"/>
              </a:defRPr>
            </a:pPr>
            <a:r>
              <a:rPr lang="de-DE" sz="1200" b="0" i="0" u="none" strike="noStrike" cap="none" spc="0" baseline="0">
                <a:solidFill>
                  <a:srgbClr val="FFFFFF"/>
                </a:solidFill>
                <a:uFillTx/>
                <a:latin typeface="Arial Nova"/>
                <a:ea typeface="Arial Nova"/>
                <a:cs typeface="Arial Nova"/>
                <a:sym typeface="Arial Nova"/>
              </a:rPr>
              <a:t>CLICK HIER FÜR MEHR INFOS</a:t>
            </a:r>
            <a:endParaRPr sz="1200" b="0" i="0" u="none" strike="noStrike" cap="none" spc="0" baseline="0">
              <a:solidFill>
                <a:srgbClr val="FFFFFF"/>
              </a:solidFill>
              <a:uFillTx/>
              <a:latin typeface="Arial Nova"/>
              <a:ea typeface="Arial Nova"/>
              <a:cs typeface="Arial Nova"/>
              <a:sym typeface="Arial Nova"/>
            </a:endParaRPr>
          </a:p>
        </xdr:txBody>
      </xdr:sp>
    </xdr:grpSp>
    <xdr:clientData/>
  </xdr:twoCellAnchor>
  <xdr:twoCellAnchor>
    <xdr:from>
      <xdr:col>1</xdr:col>
      <xdr:colOff>19050</xdr:colOff>
      <xdr:row>26</xdr:row>
      <xdr:rowOff>47625</xdr:rowOff>
    </xdr:from>
    <xdr:to>
      <xdr:col>8</xdr:col>
      <xdr:colOff>752475</xdr:colOff>
      <xdr:row>29</xdr:row>
      <xdr:rowOff>141277</xdr:rowOff>
    </xdr:to>
    <xdr:grpSp>
      <xdr:nvGrpSpPr>
        <xdr:cNvPr id="8" name="Rektangel: afrundede hjørner 10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781050" y="5514975"/>
          <a:ext cx="6962775" cy="665152"/>
          <a:chOff x="0" y="0"/>
          <a:chExt cx="2819400" cy="347035"/>
        </a:xfrm>
      </xdr:grpSpPr>
      <xdr:sp macro="" textlink="">
        <xdr:nvSpPr>
          <xdr:cNvPr id="9" name="Shape 6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0" y="0"/>
            <a:ext cx="2819400" cy="342900"/>
          </a:xfrm>
          <a:prstGeom prst="roundRect">
            <a:avLst>
              <a:gd name="adj" fmla="val 16667"/>
            </a:avLst>
          </a:prstGeom>
          <a:gradFill flip="none" rotWithShape="1">
            <a:gsLst>
              <a:gs pos="0">
                <a:srgbClr val="000036"/>
              </a:gs>
              <a:gs pos="50000">
                <a:srgbClr val="00104B"/>
              </a:gs>
              <a:gs pos="100000">
                <a:srgbClr val="000036"/>
              </a:gs>
            </a:gsLst>
            <a:lin ang="0" scaled="0"/>
          </a:gradFill>
          <a:ln w="12700" cap="flat">
            <a:solidFill>
              <a:srgbClr val="FFFFFF"/>
            </a:solidFill>
            <a:prstDash val="solid"/>
            <a:miter lim="8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0" name="Shape 7">
            <a:hlinkClick xmlns:r="http://schemas.openxmlformats.org/officeDocument/2006/relationships" r:id="rId4"/>
            <a:extLst>
              <a:ext uri="{FF2B5EF4-FFF2-40B4-BE49-F238E27FC236}">
                <a16:creationId xmlns=""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76756" y="5804"/>
            <a:ext cx="2719884" cy="341231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45719" tIns="45719" rIns="45719" bIns="45719" numCol="1" anchor="ctr">
            <a:noAutofit/>
          </a:bodyPr>
          <a:lstStyle/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0" i="0" u="none" strike="noStrike" cap="none" spc="0" baseline="0">
                <a:solidFill>
                  <a:srgbClr val="FFFFFF"/>
                </a:solidFill>
                <a:uFillTx/>
                <a:latin typeface="Arial Nova"/>
                <a:ea typeface="Arial Nova"/>
                <a:cs typeface="Arial Nova"/>
                <a:sym typeface="Arial Nova"/>
              </a:defRPr>
            </a:pPr>
            <a:r>
              <a:rPr lang="de-DE" sz="1200" b="0" i="0" u="none" strike="noStrike" cap="all" spc="0" baseline="0">
                <a:solidFill>
                  <a:srgbClr val="FFFFFF"/>
                </a:solidFill>
                <a:uFillTx/>
                <a:latin typeface="Arial Nova"/>
                <a:ea typeface="Arial Nova"/>
                <a:cs typeface="Arial Nova"/>
                <a:sym typeface="Arial Nova"/>
              </a:rPr>
              <a:t>Werde Partner und SO Teil der Finiko Familie</a:t>
            </a:r>
          </a:p>
          <a:p>
            <a:pPr marL="0" marR="0" indent="0" algn="ctr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0" i="0" u="none" strike="noStrike" cap="none" spc="0" baseline="0">
                <a:solidFill>
                  <a:srgbClr val="FFFFFF"/>
                </a:solidFill>
                <a:uFillTx/>
                <a:latin typeface="Arial Nova"/>
                <a:ea typeface="Arial Nova"/>
                <a:cs typeface="Arial Nova"/>
                <a:sym typeface="Arial Nova"/>
              </a:defRPr>
            </a:pPr>
            <a:r>
              <a:rPr lang="de-DE" sz="1200" b="0" i="0" u="none" strike="noStrike" cap="none" spc="0" baseline="0">
                <a:solidFill>
                  <a:srgbClr val="FFFFFF"/>
                </a:solidFill>
                <a:uFillTx/>
                <a:latin typeface="Arial Nova"/>
                <a:ea typeface="Arial Nova"/>
                <a:cs typeface="Arial Nova"/>
                <a:sym typeface="Arial Nova"/>
              </a:rPr>
              <a:t>&gt;&gt;&gt;&gt;&gt; </a:t>
            </a:r>
            <a:r>
              <a:rPr lang="de-DE" sz="1200" b="0" i="0" u="none" strike="noStrike" cap="all" spc="0" baseline="0">
                <a:solidFill>
                  <a:srgbClr val="FFFFFF"/>
                </a:solidFill>
                <a:uFillTx/>
                <a:latin typeface="Arial Nova"/>
                <a:ea typeface="Arial Nova"/>
                <a:cs typeface="Arial Nova"/>
                <a:sym typeface="Arial Nova"/>
              </a:rPr>
              <a:t>click hier zur Anmeldung </a:t>
            </a:r>
            <a:r>
              <a:rPr lang="de-DE" sz="1200" b="0" i="0" u="none" strike="noStrike" cap="none" spc="0" baseline="0">
                <a:solidFill>
                  <a:srgbClr val="FFFFFF"/>
                </a:solidFill>
                <a:uFillTx/>
                <a:latin typeface="Arial Nova"/>
                <a:ea typeface="Arial Nova"/>
                <a:cs typeface="Arial Nova"/>
                <a:sym typeface="Arial Nova"/>
              </a:rPr>
              <a:t>&gt;&gt;&gt;&gt;&gt;</a:t>
            </a:r>
            <a:endParaRPr sz="1200" b="0" i="0" u="none" strike="noStrike" cap="none" spc="0" baseline="0">
              <a:solidFill>
                <a:srgbClr val="FFFFFF"/>
              </a:solidFill>
              <a:uFillTx/>
              <a:latin typeface="Arial Nova"/>
              <a:ea typeface="Arial Nova"/>
              <a:cs typeface="Arial Nova"/>
              <a:sym typeface="Arial Nova"/>
            </a:endParaRPr>
          </a:p>
        </xdr:txBody>
      </xdr:sp>
    </xdr:grpSp>
    <xdr:clientData/>
  </xdr:twoCellAnchor>
  <xdr:twoCellAnchor>
    <xdr:from>
      <xdr:col>1</xdr:col>
      <xdr:colOff>57150</xdr:colOff>
      <xdr:row>0</xdr:row>
      <xdr:rowOff>0</xdr:rowOff>
    </xdr:from>
    <xdr:to>
      <xdr:col>8</xdr:col>
      <xdr:colOff>523875</xdr:colOff>
      <xdr:row>4</xdr:row>
      <xdr:rowOff>156520</xdr:rowOff>
    </xdr:to>
    <xdr:grpSp>
      <xdr:nvGrpSpPr>
        <xdr:cNvPr id="11" name="Gruppe 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819150" y="0"/>
          <a:ext cx="6696075" cy="918520"/>
          <a:chOff x="0" y="0"/>
          <a:chExt cx="7178737" cy="1051561"/>
        </a:xfrm>
      </xdr:grpSpPr>
      <xdr:pic>
        <xdr:nvPicPr>
          <xdr:cNvPr id="12" name="Billede 3" descr="Billede 3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0" y="0"/>
            <a:ext cx="1062004" cy="1051561"/>
          </a:xfrm>
          <a:prstGeom prst="rect">
            <a:avLst/>
          </a:prstGeom>
          <a:ln w="12700" cap="flat">
            <a:noFill/>
            <a:miter lim="400000"/>
          </a:ln>
          <a:effectLst/>
        </xdr:spPr>
      </xdr:pic>
      <xdr:sp macro="" textlink="">
        <xdr:nvSpPr>
          <xdr:cNvPr id="13" name="Tekstfelt 4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1253271" y="190887"/>
            <a:ext cx="5925466" cy="761408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  </a:ext>
          </a:extLst>
        </xdr:spPr>
        <xdr:txBody>
          <a:bodyPr wrap="square" lIns="45719" tIns="45719" rIns="45719" bIns="45719" numCol="1" anchor="t">
            <a:noAutofit/>
          </a:bodyPr>
          <a:lstStyle/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4000" b="0" i="0" u="none" strike="noStrike" cap="none" spc="0" baseline="0">
                <a:solidFill>
                  <a:srgbClr val="222A35"/>
                </a:solidFill>
                <a:uFillTx/>
                <a:latin typeface="Arial Nova"/>
                <a:ea typeface="Arial Nova"/>
                <a:cs typeface="Arial Nova"/>
                <a:sym typeface="Arial Nova"/>
              </a:defRPr>
            </a:pPr>
            <a:r>
              <a:rPr sz="4000" b="0" i="0" u="none" strike="noStrike" cap="none" spc="0" baseline="0">
                <a:solidFill>
                  <a:schemeClr val="bg1"/>
                </a:solidFill>
                <a:uFillTx/>
                <a:latin typeface="Arial Nova"/>
                <a:ea typeface="Arial Nova"/>
                <a:cs typeface="Arial Nova"/>
                <a:sym typeface="Arial Nova"/>
              </a:rPr>
              <a:t>FINIKO  CTI</a:t>
            </a:r>
            <a:r>
              <a:rPr lang="de-DE" sz="4000" b="0" i="0" u="none" strike="noStrike" cap="none" spc="0" baseline="0">
                <a:solidFill>
                  <a:schemeClr val="bg1"/>
                </a:solidFill>
                <a:uFillTx/>
                <a:latin typeface="Arial Nova"/>
                <a:ea typeface="Arial Nova"/>
                <a:cs typeface="Arial Nova"/>
                <a:sym typeface="Arial Nova"/>
              </a:rPr>
              <a:t> 2 INDEX</a:t>
            </a:r>
            <a:endParaRPr sz="4000" b="0" i="0" u="none" strike="noStrike" cap="none" spc="0" baseline="0">
              <a:solidFill>
                <a:schemeClr val="bg1"/>
              </a:solidFill>
              <a:uFillTx/>
              <a:latin typeface="Arial Nova"/>
              <a:ea typeface="Arial Nova"/>
              <a:cs typeface="Arial Nova"/>
              <a:sym typeface="Arial Nova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H26" sqref="H26"/>
    </sheetView>
  </sheetViews>
  <sheetFormatPr baseColWidth="10" defaultColWidth="0" defaultRowHeight="15" zeroHeight="1"/>
  <cols>
    <col min="1" max="1" width="11.42578125" customWidth="1"/>
    <col min="2" max="2" width="21.42578125" customWidth="1"/>
    <col min="3" max="3" width="12.85546875" customWidth="1"/>
    <col min="4" max="7" width="11.42578125" customWidth="1"/>
    <col min="8" max="8" width="13.42578125" customWidth="1"/>
    <col min="9" max="10" width="11.42578125" customWidth="1"/>
    <col min="11" max="16384" width="11.42578125" hidden="1"/>
  </cols>
  <sheetData>
    <row r="1" spans="1:10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>
      <c r="A2" s="3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>
      <c r="A4" s="3"/>
      <c r="B4" s="4"/>
      <c r="C4" s="4"/>
      <c r="D4" s="4"/>
      <c r="E4" s="4"/>
      <c r="F4" s="4"/>
      <c r="G4" s="4"/>
      <c r="H4" s="4"/>
      <c r="I4" s="4"/>
      <c r="J4" s="4"/>
    </row>
    <row r="5" spans="1:10">
      <c r="A5" s="3"/>
      <c r="B5" s="4"/>
      <c r="C5" s="4"/>
      <c r="D5" s="4"/>
      <c r="E5" s="4"/>
      <c r="F5" s="4"/>
      <c r="G5" s="4"/>
      <c r="H5" s="4"/>
      <c r="I5" s="4"/>
      <c r="J5" s="4"/>
    </row>
    <row r="6" spans="1:10" ht="15.75">
      <c r="A6" s="3"/>
      <c r="B6" s="28" t="s">
        <v>0</v>
      </c>
      <c r="C6" s="5">
        <v>3000</v>
      </c>
      <c r="D6" s="4"/>
      <c r="E6" s="4"/>
      <c r="F6" s="4"/>
      <c r="G6" s="4"/>
      <c r="H6" s="4"/>
      <c r="I6" s="4"/>
      <c r="J6" s="4"/>
    </row>
    <row r="7" spans="1:10" ht="18.75">
      <c r="A7" s="6"/>
      <c r="B7" s="28" t="s">
        <v>1</v>
      </c>
      <c r="C7" s="8">
        <v>0.12</v>
      </c>
      <c r="D7" s="7" t="str">
        <f>IF(C6&lt;1000,"  &lt; Starting Capital must be greater than 1000","")</f>
        <v/>
      </c>
      <c r="E7" s="4"/>
      <c r="F7" s="4"/>
      <c r="G7" s="4"/>
      <c r="H7" s="4"/>
      <c r="I7" s="4"/>
      <c r="J7" s="4"/>
    </row>
    <row r="8" spans="1:10" ht="15.75">
      <c r="A8" s="6"/>
      <c r="B8" s="28" t="s">
        <v>2</v>
      </c>
      <c r="C8" s="8">
        <v>0.02</v>
      </c>
      <c r="D8" s="9"/>
      <c r="E8" s="4"/>
      <c r="F8" s="4"/>
      <c r="G8" s="4"/>
      <c r="H8" s="4"/>
      <c r="I8" s="4"/>
      <c r="J8" s="4"/>
    </row>
    <row r="9" spans="1:10" ht="15.75">
      <c r="A9" s="6"/>
      <c r="B9" s="28" t="s">
        <v>3</v>
      </c>
      <c r="C9" s="30">
        <v>10.16</v>
      </c>
      <c r="D9" s="9"/>
      <c r="E9" s="4"/>
      <c r="F9" s="4"/>
      <c r="G9" s="4"/>
      <c r="H9" s="4"/>
      <c r="I9" s="4"/>
      <c r="J9" s="4"/>
    </row>
    <row r="10" spans="1:10" ht="15.75">
      <c r="A10" s="6"/>
      <c r="B10" s="29" t="s">
        <v>4</v>
      </c>
      <c r="C10" s="31">
        <v>1</v>
      </c>
      <c r="D10" s="10"/>
      <c r="E10" s="4"/>
      <c r="F10" s="4"/>
      <c r="G10" s="4"/>
      <c r="H10" s="4"/>
      <c r="I10" s="4"/>
      <c r="J10" s="4"/>
    </row>
    <row r="11" spans="1:10">
      <c r="A11" s="3"/>
      <c r="B11" s="32" t="s">
        <v>5</v>
      </c>
      <c r="C11" s="33"/>
      <c r="D11" s="4"/>
      <c r="E11" s="4"/>
      <c r="F11" s="4"/>
      <c r="G11" s="4"/>
      <c r="H11" s="4"/>
      <c r="I11" s="4"/>
      <c r="J11" s="4"/>
    </row>
    <row r="12" spans="1:10">
      <c r="A12" s="3"/>
      <c r="B12" s="4"/>
      <c r="C12" s="11"/>
      <c r="D12" s="11"/>
      <c r="E12" s="11"/>
      <c r="F12" s="11"/>
      <c r="G12" s="11"/>
      <c r="H12" s="11"/>
      <c r="I12" s="11"/>
      <c r="J12" s="4"/>
    </row>
    <row r="13" spans="1:10" ht="45">
      <c r="A13" s="12"/>
      <c r="B13" s="18" t="s">
        <v>6</v>
      </c>
      <c r="C13" s="19" t="s">
        <v>7</v>
      </c>
      <c r="D13" s="19" t="s">
        <v>8</v>
      </c>
      <c r="E13" s="19" t="s">
        <v>9</v>
      </c>
      <c r="F13" s="19" t="s">
        <v>10</v>
      </c>
      <c r="G13" s="19" t="s">
        <v>11</v>
      </c>
      <c r="H13" s="19" t="s">
        <v>12</v>
      </c>
      <c r="I13" s="19" t="s">
        <v>13</v>
      </c>
      <c r="J13" s="13"/>
    </row>
    <row r="14" spans="1:10">
      <c r="A14" s="6"/>
      <c r="B14" s="20">
        <v>1</v>
      </c>
      <c r="C14" s="22">
        <f>C6*$C$7</f>
        <v>360</v>
      </c>
      <c r="D14" s="22">
        <f>C14</f>
        <v>360</v>
      </c>
      <c r="E14" s="22">
        <f t="shared" ref="E14:E25" si="0">FLOOR(D14,$C$10*1000)</f>
        <v>0</v>
      </c>
      <c r="F14" s="22">
        <f t="shared" ref="F14:F25" si="1">D14-E14</f>
        <v>360</v>
      </c>
      <c r="G14" s="23">
        <f>IF(C6&lt;1000,0,C6+E14)</f>
        <v>3000</v>
      </c>
      <c r="H14" s="26">
        <f t="shared" ref="H14:H25" si="2">G14*$C$8</f>
        <v>60</v>
      </c>
      <c r="I14" s="26">
        <f>H14/$C$9</f>
        <v>5.9055118110236222</v>
      </c>
      <c r="J14" s="9"/>
    </row>
    <row r="15" spans="1:10">
      <c r="A15" s="6"/>
      <c r="B15" s="20">
        <v>2</v>
      </c>
      <c r="C15" s="22">
        <f t="shared" ref="C15:C25" si="3">G14*$C$7</f>
        <v>360</v>
      </c>
      <c r="D15" s="22">
        <f t="shared" ref="D15:D25" si="4">C15+F14</f>
        <v>720</v>
      </c>
      <c r="E15" s="22">
        <f t="shared" si="0"/>
        <v>0</v>
      </c>
      <c r="F15" s="22">
        <f t="shared" si="1"/>
        <v>720</v>
      </c>
      <c r="G15" s="23">
        <f t="shared" ref="G15:G25" si="5">G14+E15</f>
        <v>3000</v>
      </c>
      <c r="H15" s="26">
        <f t="shared" si="2"/>
        <v>60</v>
      </c>
      <c r="I15" s="26">
        <f t="shared" ref="I15:I25" si="6">H15/$C$9+I14</f>
        <v>11.811023622047244</v>
      </c>
      <c r="J15" s="9"/>
    </row>
    <row r="16" spans="1:10">
      <c r="A16" s="6"/>
      <c r="B16" s="20">
        <v>3</v>
      </c>
      <c r="C16" s="22">
        <f t="shared" si="3"/>
        <v>360</v>
      </c>
      <c r="D16" s="22">
        <f t="shared" si="4"/>
        <v>1080</v>
      </c>
      <c r="E16" s="22">
        <f t="shared" si="0"/>
        <v>1000</v>
      </c>
      <c r="F16" s="22">
        <f t="shared" si="1"/>
        <v>80</v>
      </c>
      <c r="G16" s="23">
        <f t="shared" si="5"/>
        <v>4000</v>
      </c>
      <c r="H16" s="26">
        <f t="shared" si="2"/>
        <v>80</v>
      </c>
      <c r="I16" s="26">
        <f t="shared" si="6"/>
        <v>19.685039370078741</v>
      </c>
      <c r="J16" s="9"/>
    </row>
    <row r="17" spans="1:10">
      <c r="A17" s="6"/>
      <c r="B17" s="20">
        <v>4</v>
      </c>
      <c r="C17" s="22">
        <f t="shared" si="3"/>
        <v>480</v>
      </c>
      <c r="D17" s="22">
        <f t="shared" si="4"/>
        <v>560</v>
      </c>
      <c r="E17" s="22">
        <f t="shared" si="0"/>
        <v>0</v>
      </c>
      <c r="F17" s="22">
        <f t="shared" si="1"/>
        <v>560</v>
      </c>
      <c r="G17" s="23">
        <f t="shared" si="5"/>
        <v>4000</v>
      </c>
      <c r="H17" s="26">
        <f t="shared" si="2"/>
        <v>80</v>
      </c>
      <c r="I17" s="26">
        <f t="shared" si="6"/>
        <v>27.559055118110237</v>
      </c>
      <c r="J17" s="9"/>
    </row>
    <row r="18" spans="1:10">
      <c r="A18" s="6"/>
      <c r="B18" s="20">
        <v>5</v>
      </c>
      <c r="C18" s="22">
        <f t="shared" si="3"/>
        <v>480</v>
      </c>
      <c r="D18" s="22">
        <f t="shared" si="4"/>
        <v>1040</v>
      </c>
      <c r="E18" s="22">
        <f t="shared" si="0"/>
        <v>1000</v>
      </c>
      <c r="F18" s="22">
        <f t="shared" si="1"/>
        <v>40</v>
      </c>
      <c r="G18" s="23">
        <f t="shared" si="5"/>
        <v>5000</v>
      </c>
      <c r="H18" s="26">
        <f t="shared" si="2"/>
        <v>100</v>
      </c>
      <c r="I18" s="26">
        <f t="shared" si="6"/>
        <v>37.401574803149607</v>
      </c>
      <c r="J18" s="9"/>
    </row>
    <row r="19" spans="1:10">
      <c r="A19" s="6"/>
      <c r="B19" s="20">
        <v>6</v>
      </c>
      <c r="C19" s="22">
        <f t="shared" si="3"/>
        <v>600</v>
      </c>
      <c r="D19" s="22">
        <f t="shared" si="4"/>
        <v>640</v>
      </c>
      <c r="E19" s="22">
        <f t="shared" si="0"/>
        <v>0</v>
      </c>
      <c r="F19" s="22">
        <f t="shared" si="1"/>
        <v>640</v>
      </c>
      <c r="G19" s="23">
        <f t="shared" si="5"/>
        <v>5000</v>
      </c>
      <c r="H19" s="26">
        <f t="shared" si="2"/>
        <v>100</v>
      </c>
      <c r="I19" s="26">
        <f t="shared" si="6"/>
        <v>47.244094488188978</v>
      </c>
      <c r="J19" s="9"/>
    </row>
    <row r="20" spans="1:10">
      <c r="A20" s="6"/>
      <c r="B20" s="20">
        <v>7</v>
      </c>
      <c r="C20" s="22">
        <f t="shared" si="3"/>
        <v>600</v>
      </c>
      <c r="D20" s="22">
        <f t="shared" si="4"/>
        <v>1240</v>
      </c>
      <c r="E20" s="22">
        <f t="shared" si="0"/>
        <v>1000</v>
      </c>
      <c r="F20" s="22">
        <f t="shared" si="1"/>
        <v>240</v>
      </c>
      <c r="G20" s="23">
        <f t="shared" si="5"/>
        <v>6000</v>
      </c>
      <c r="H20" s="26">
        <f t="shared" si="2"/>
        <v>120</v>
      </c>
      <c r="I20" s="26">
        <f t="shared" si="6"/>
        <v>59.055118110236222</v>
      </c>
      <c r="J20" s="9"/>
    </row>
    <row r="21" spans="1:10">
      <c r="A21" s="6"/>
      <c r="B21" s="20">
        <v>8</v>
      </c>
      <c r="C21" s="22">
        <f t="shared" si="3"/>
        <v>720</v>
      </c>
      <c r="D21" s="22">
        <f t="shared" si="4"/>
        <v>960</v>
      </c>
      <c r="E21" s="22">
        <f t="shared" si="0"/>
        <v>0</v>
      </c>
      <c r="F21" s="22">
        <f t="shared" si="1"/>
        <v>960</v>
      </c>
      <c r="G21" s="23">
        <f t="shared" si="5"/>
        <v>6000</v>
      </c>
      <c r="H21" s="26">
        <f t="shared" si="2"/>
        <v>120</v>
      </c>
      <c r="I21" s="26">
        <f t="shared" si="6"/>
        <v>70.866141732283467</v>
      </c>
      <c r="J21" s="9"/>
    </row>
    <row r="22" spans="1:10">
      <c r="A22" s="6"/>
      <c r="B22" s="20">
        <v>9</v>
      </c>
      <c r="C22" s="22">
        <f t="shared" si="3"/>
        <v>720</v>
      </c>
      <c r="D22" s="22">
        <f t="shared" si="4"/>
        <v>1680</v>
      </c>
      <c r="E22" s="22">
        <f t="shared" si="0"/>
        <v>1000</v>
      </c>
      <c r="F22" s="22">
        <f t="shared" si="1"/>
        <v>680</v>
      </c>
      <c r="G22" s="23">
        <f t="shared" si="5"/>
        <v>7000</v>
      </c>
      <c r="H22" s="26">
        <f t="shared" si="2"/>
        <v>140</v>
      </c>
      <c r="I22" s="26">
        <f t="shared" si="6"/>
        <v>84.645669291338578</v>
      </c>
      <c r="J22" s="9"/>
    </row>
    <row r="23" spans="1:10">
      <c r="A23" s="6"/>
      <c r="B23" s="20">
        <v>10</v>
      </c>
      <c r="C23" s="22">
        <f t="shared" si="3"/>
        <v>840</v>
      </c>
      <c r="D23" s="22">
        <f t="shared" si="4"/>
        <v>1520</v>
      </c>
      <c r="E23" s="22">
        <f t="shared" si="0"/>
        <v>1000</v>
      </c>
      <c r="F23" s="22">
        <f t="shared" si="1"/>
        <v>520</v>
      </c>
      <c r="G23" s="23">
        <f t="shared" si="5"/>
        <v>8000</v>
      </c>
      <c r="H23" s="26">
        <f t="shared" si="2"/>
        <v>160</v>
      </c>
      <c r="I23" s="26">
        <f t="shared" si="6"/>
        <v>100.39370078740157</v>
      </c>
      <c r="J23" s="9"/>
    </row>
    <row r="24" spans="1:10">
      <c r="A24" s="6"/>
      <c r="B24" s="20">
        <v>11</v>
      </c>
      <c r="C24" s="22">
        <f t="shared" si="3"/>
        <v>960</v>
      </c>
      <c r="D24" s="22">
        <f t="shared" si="4"/>
        <v>1480</v>
      </c>
      <c r="E24" s="22">
        <f t="shared" si="0"/>
        <v>1000</v>
      </c>
      <c r="F24" s="22">
        <f t="shared" si="1"/>
        <v>480</v>
      </c>
      <c r="G24" s="23">
        <f t="shared" si="5"/>
        <v>9000</v>
      </c>
      <c r="H24" s="26">
        <f t="shared" si="2"/>
        <v>180</v>
      </c>
      <c r="I24" s="26">
        <f t="shared" si="6"/>
        <v>118.11023622047244</v>
      </c>
      <c r="J24" s="9"/>
    </row>
    <row r="25" spans="1:10">
      <c r="A25" s="6"/>
      <c r="B25" s="20">
        <v>12</v>
      </c>
      <c r="C25" s="22">
        <f t="shared" si="3"/>
        <v>1080</v>
      </c>
      <c r="D25" s="22">
        <f t="shared" si="4"/>
        <v>1560</v>
      </c>
      <c r="E25" s="22">
        <f t="shared" si="0"/>
        <v>1000</v>
      </c>
      <c r="F25" s="22">
        <f t="shared" si="1"/>
        <v>560</v>
      </c>
      <c r="G25" s="23">
        <f t="shared" si="5"/>
        <v>10000</v>
      </c>
      <c r="H25" s="26">
        <f t="shared" si="2"/>
        <v>200</v>
      </c>
      <c r="I25" s="26">
        <f t="shared" si="6"/>
        <v>137.79527559055117</v>
      </c>
      <c r="J25" s="9"/>
    </row>
    <row r="26" spans="1:10" ht="18.75">
      <c r="A26" s="6"/>
      <c r="B26" s="21" t="s">
        <v>14</v>
      </c>
      <c r="C26" s="24">
        <f>SUM(C14:C25)</f>
        <v>7560</v>
      </c>
      <c r="D26" s="25">
        <f>C26/C6</f>
        <v>2.52</v>
      </c>
      <c r="E26" s="14"/>
      <c r="F26" s="15"/>
      <c r="G26" s="16"/>
      <c r="H26" s="27">
        <f>SUM(H14:H25)</f>
        <v>1400</v>
      </c>
      <c r="I26" s="14"/>
      <c r="J26" s="4"/>
    </row>
    <row r="27" spans="1:10">
      <c r="A27" s="3"/>
      <c r="B27" s="15"/>
      <c r="C27" s="15"/>
      <c r="D27" s="15"/>
      <c r="E27" s="4"/>
      <c r="F27" s="4"/>
      <c r="G27" s="4"/>
      <c r="H27" s="15"/>
      <c r="I27" s="4"/>
      <c r="J27" s="4"/>
    </row>
    <row r="28" spans="1:10">
      <c r="A28" s="17"/>
      <c r="B28" s="17"/>
      <c r="C28" s="17"/>
      <c r="D28" s="17"/>
      <c r="E28" s="17"/>
      <c r="F28" s="17"/>
      <c r="G28" s="17"/>
      <c r="H28" s="17"/>
      <c r="I28" s="17"/>
      <c r="J28" s="17"/>
    </row>
    <row r="29" spans="1:10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pans="1:10">
      <c r="A30" s="17"/>
      <c r="B30" s="17"/>
      <c r="C30" s="17"/>
      <c r="D30" s="17"/>
      <c r="E30" s="17"/>
      <c r="F30" s="17"/>
      <c r="G30" s="17"/>
      <c r="H30" s="17"/>
      <c r="I30" s="17"/>
      <c r="J30" s="17"/>
    </row>
  </sheetData>
  <sheetProtection algorithmName="SHA-512" hashValue="69VRWYVInK8KgsAR8UnR8hNRf5IhQV+JUOsBkbLC9Olk1cYhQW2gfaL+vKIRMqHh9wIiv69eNfDVBArvtdj/Ig==" saltValue="u1hZeI7GXFxDr0qeJOVgNQ==" spinCount="100000" sheet="1" objects="1" scenarios="1"/>
  <mergeCells count="1">
    <mergeCell ref="B11:C1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&amp;R&amp;8&amp;P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CTI_2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Weber</dc:creator>
  <cp:lastModifiedBy>André Weber</cp:lastModifiedBy>
  <dcterms:created xsi:type="dcterms:W3CDTF">2021-05-03T03:21:23Z</dcterms:created>
  <dcterms:modified xsi:type="dcterms:W3CDTF">2021-05-06T09:25:13Z</dcterms:modified>
</cp:coreProperties>
</file>